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Demetris\Pictures\Electric\"/>
    </mc:Choice>
  </mc:AlternateContent>
  <bookViews>
    <workbookView xWindow="0" yWindow="0" windowWidth="10215" windowHeight="8325" activeTab="1"/>
  </bookViews>
  <sheets>
    <sheet name="Sheet2" sheetId="2" r:id="rId1"/>
    <sheet name="Sheet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L12" i="2" s="1"/>
  <c r="M12" i="2" s="1"/>
  <c r="I11" i="2"/>
  <c r="L11" i="2" s="1"/>
  <c r="M11" i="2" s="1"/>
  <c r="I10" i="2"/>
  <c r="L10" i="2" s="1"/>
  <c r="M10" i="2" s="1"/>
  <c r="I9" i="2"/>
  <c r="L9" i="2" s="1"/>
  <c r="M9" i="2" s="1"/>
  <c r="I7" i="2"/>
  <c r="L7" i="2" s="1"/>
  <c r="M7" i="2" s="1"/>
  <c r="J7" i="2" l="1"/>
  <c r="J9" i="2"/>
  <c r="J10" i="2"/>
  <c r="J11" i="2"/>
  <c r="J12" i="2"/>
  <c r="J6" i="2"/>
  <c r="I5" i="2"/>
  <c r="J5" i="2" s="1"/>
  <c r="I6" i="2"/>
  <c r="L6" i="2" s="1"/>
  <c r="M6" i="2" s="1"/>
  <c r="I4" i="2"/>
  <c r="J4" i="2" s="1"/>
  <c r="L5" i="2" l="1"/>
  <c r="M5" i="2" s="1"/>
  <c r="L4" i="2"/>
  <c r="M4" i="2" s="1"/>
  <c r="I3" i="1"/>
  <c r="J3" i="1" s="1"/>
  <c r="B4" i="1" l="1"/>
  <c r="C4" i="1" s="1"/>
  <c r="K4" i="1" s="1"/>
  <c r="F4" i="1" l="1"/>
  <c r="D4" i="1"/>
  <c r="B5" i="1" s="1"/>
  <c r="D5" i="1" l="1"/>
  <c r="B6" i="1" s="1"/>
  <c r="C5" i="1"/>
  <c r="K5" i="1" l="1"/>
  <c r="F5" i="1"/>
  <c r="D6" i="1"/>
  <c r="B7" i="1" s="1"/>
  <c r="C6" i="1"/>
  <c r="K6" i="1" l="1"/>
  <c r="F6" i="1"/>
  <c r="D7" i="1"/>
  <c r="B8" i="1" s="1"/>
  <c r="C7" i="1"/>
  <c r="K7" i="1" l="1"/>
  <c r="F7" i="1"/>
  <c r="D8" i="1"/>
  <c r="B9" i="1" s="1"/>
  <c r="D9" i="1" s="1"/>
  <c r="B10" i="1" s="1"/>
  <c r="D10" i="1" s="1"/>
  <c r="B11" i="1" s="1"/>
  <c r="D11" i="1" s="1"/>
  <c r="C8" i="1"/>
  <c r="K8" i="1" l="1"/>
  <c r="F8" i="1"/>
  <c r="C9" i="1"/>
  <c r="B12" i="1"/>
  <c r="D12" i="1" s="1"/>
  <c r="C10" i="1" l="1"/>
  <c r="K9" i="1"/>
  <c r="F9" i="1"/>
  <c r="B13" i="1"/>
  <c r="D13" i="1" s="1"/>
  <c r="C11" i="1" l="1"/>
  <c r="K10" i="1"/>
  <c r="F10" i="1"/>
  <c r="B14" i="1"/>
  <c r="D14" i="1" s="1"/>
  <c r="K11" i="1" l="1"/>
  <c r="F11" i="1"/>
  <c r="C12" i="1"/>
  <c r="B15" i="1"/>
  <c r="D15" i="1" s="1"/>
  <c r="K12" i="1" l="1"/>
  <c r="F12" i="1"/>
  <c r="C13" i="1"/>
  <c r="B16" i="1"/>
  <c r="D16" i="1" s="1"/>
  <c r="K13" i="1" l="1"/>
  <c r="F13" i="1"/>
  <c r="C14" i="1"/>
  <c r="B17" i="1"/>
  <c r="D17" i="1" s="1"/>
  <c r="K14" i="1" l="1"/>
  <c r="F14" i="1"/>
  <c r="C15" i="1"/>
  <c r="B18" i="1"/>
  <c r="D18" i="1" s="1"/>
  <c r="K15" i="1" l="1"/>
  <c r="F15" i="1"/>
  <c r="C16" i="1"/>
  <c r="B19" i="1"/>
  <c r="D19" i="1" s="1"/>
  <c r="K16" i="1" l="1"/>
  <c r="F16" i="1"/>
  <c r="C17" i="1"/>
  <c r="B20" i="1"/>
  <c r="D20" i="1" s="1"/>
  <c r="K17" i="1" l="1"/>
  <c r="F17" i="1"/>
  <c r="C18" i="1"/>
  <c r="B21" i="1"/>
  <c r="D21" i="1" s="1"/>
  <c r="K18" i="1" l="1"/>
  <c r="F18" i="1"/>
  <c r="C19" i="1"/>
  <c r="B22" i="1"/>
  <c r="D22" i="1" s="1"/>
  <c r="K19" i="1" l="1"/>
  <c r="F19" i="1"/>
  <c r="C20" i="1"/>
  <c r="B23" i="1"/>
  <c r="D23" i="1" s="1"/>
  <c r="K20" i="1" l="1"/>
  <c r="F20" i="1"/>
  <c r="C21" i="1"/>
  <c r="B24" i="1"/>
  <c r="D24" i="1" s="1"/>
  <c r="K21" i="1" l="1"/>
  <c r="F21" i="1"/>
  <c r="C22" i="1"/>
  <c r="B25" i="1"/>
  <c r="K22" i="1" l="1"/>
  <c r="F22" i="1"/>
  <c r="C23" i="1"/>
  <c r="D25" i="1"/>
  <c r="B26" i="1" s="1"/>
  <c r="D26" i="1" s="1"/>
  <c r="K23" i="1" l="1"/>
  <c r="F23" i="1"/>
  <c r="C24" i="1"/>
  <c r="B27" i="1"/>
  <c r="K24" i="1" l="1"/>
  <c r="F24" i="1"/>
  <c r="C25" i="1"/>
  <c r="D27" i="1"/>
  <c r="K25" i="1" l="1"/>
  <c r="F25" i="1"/>
  <c r="C26" i="1"/>
  <c r="F26" i="1" l="1"/>
  <c r="C27" i="1"/>
  <c r="E27" i="1" l="1"/>
  <c r="F27" i="1"/>
</calcChain>
</file>

<file path=xl/sharedStrings.xml><?xml version="1.0" encoding="utf-8"?>
<sst xmlns="http://schemas.openxmlformats.org/spreadsheetml/2006/main" count="65" uniqueCount="36">
  <si>
    <t>fret number</t>
  </si>
  <si>
    <t>fret-fret distance</t>
  </si>
  <si>
    <t>nut-fret-distance</t>
  </si>
  <si>
    <t>leftover</t>
  </si>
  <si>
    <t>scale length</t>
  </si>
  <si>
    <t xml:space="preserve">Guitar Fret Calcuator </t>
  </si>
  <si>
    <t>Guitar Price Calculator</t>
  </si>
  <si>
    <t>last fret</t>
  </si>
  <si>
    <t>width</t>
  </si>
  <si>
    <t>nut width</t>
  </si>
  <si>
    <t>bridge width</t>
  </si>
  <si>
    <t>nut- bridge</t>
  </si>
  <si>
    <t>angle</t>
  </si>
  <si>
    <t>16.7 -1.976930103</t>
  </si>
  <si>
    <t>y</t>
  </si>
  <si>
    <t>x</t>
  </si>
  <si>
    <t>wood</t>
  </si>
  <si>
    <t>price</t>
  </si>
  <si>
    <t>piece</t>
  </si>
  <si>
    <t xml:space="preserve">Length </t>
  </si>
  <si>
    <t>Thickness</t>
  </si>
  <si>
    <t>maple</t>
  </si>
  <si>
    <t>mahagony</t>
  </si>
  <si>
    <t>waste price</t>
  </si>
  <si>
    <t>body</t>
  </si>
  <si>
    <t>top</t>
  </si>
  <si>
    <t>neck</t>
  </si>
  <si>
    <t>fret board</t>
  </si>
  <si>
    <t>Bdft thick</t>
  </si>
  <si>
    <t>bdft</t>
  </si>
  <si>
    <t>wasteless price</t>
  </si>
  <si>
    <t>num</t>
  </si>
  <si>
    <t>waste %</t>
  </si>
  <si>
    <t>no</t>
  </si>
  <si>
    <t>waste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</si>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</sst>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H11" sqref="H11"/>
    </sheetView>
  </sheetViews>
  <sheetFormatPr defaultRowHeight="15" x14ac:dyDescent="0.25"/>
  <cols>
    <col min="1" max="1" width="20.85546875" bestFit="1" customWidth="1"/>
    <col min="2" max="2" width="11.140625" bestFit="1" customWidth="1"/>
    <col min="8" max="8" width="9.42578125" bestFit="1" customWidth="1"/>
    <col min="9" max="9" width="6.42578125" customWidth="1"/>
    <col min="10" max="10" width="14.7109375" bestFit="1" customWidth="1"/>
    <col min="12" max="12" width="11.140625" bestFit="1" customWidth="1"/>
  </cols>
  <sheetData>
    <row r="1" spans="1:13" x14ac:dyDescent="0.25">
      <c r="A1" t="s">
        <v>6</v>
      </c>
    </row>
    <row r="2" spans="1:13" x14ac:dyDescent="0.25">
      <c r="B2" t="s">
        <v>34</v>
      </c>
      <c r="I2" t="s">
        <v>33</v>
      </c>
      <c r="L2" t="s">
        <v>35</v>
      </c>
    </row>
    <row r="3" spans="1:13" x14ac:dyDescent="0.25">
      <c r="A3" t="s">
        <v>16</v>
      </c>
      <c r="B3" t="s">
        <v>17</v>
      </c>
      <c r="C3" t="s">
        <v>18</v>
      </c>
      <c r="D3" t="s">
        <v>31</v>
      </c>
      <c r="E3" t="s">
        <v>19</v>
      </c>
      <c r="F3" t="s">
        <v>8</v>
      </c>
      <c r="G3" t="s">
        <v>20</v>
      </c>
      <c r="H3" t="s">
        <v>28</v>
      </c>
      <c r="I3" t="s">
        <v>29</v>
      </c>
      <c r="J3" t="s">
        <v>30</v>
      </c>
      <c r="K3" t="s">
        <v>32</v>
      </c>
      <c r="L3" t="s">
        <v>29</v>
      </c>
      <c r="M3" t="s">
        <v>23</v>
      </c>
    </row>
    <row r="4" spans="1:13" x14ac:dyDescent="0.25">
      <c r="A4" t="s">
        <v>22</v>
      </c>
      <c r="B4">
        <v>6.75</v>
      </c>
      <c r="C4" t="s">
        <v>24</v>
      </c>
      <c r="D4">
        <v>1</v>
      </c>
      <c r="E4">
        <v>17.257000000000001</v>
      </c>
      <c r="F4">
        <v>13.1</v>
      </c>
      <c r="G4">
        <v>1.75</v>
      </c>
      <c r="H4">
        <v>2</v>
      </c>
      <c r="I4">
        <f>D4*((E4*F4*H4)/144)</f>
        <v>3.1398152777777781</v>
      </c>
      <c r="J4">
        <f>B4*I4</f>
        <v>21.193753125000001</v>
      </c>
      <c r="K4">
        <v>0.2</v>
      </c>
      <c r="L4">
        <f>I4+(K4*I4)</f>
        <v>3.7677783333333337</v>
      </c>
      <c r="M4">
        <f>L4*B4</f>
        <v>25.432503750000002</v>
      </c>
    </row>
    <row r="5" spans="1:13" x14ac:dyDescent="0.25">
      <c r="A5" t="s">
        <v>21</v>
      </c>
      <c r="B5">
        <v>2.2799999999999998</v>
      </c>
      <c r="C5" t="s">
        <v>25</v>
      </c>
      <c r="D5">
        <v>1</v>
      </c>
      <c r="E5">
        <v>17.257000000000001</v>
      </c>
      <c r="F5">
        <v>13.1</v>
      </c>
      <c r="G5">
        <v>0.25</v>
      </c>
      <c r="H5">
        <v>1</v>
      </c>
      <c r="I5">
        <f t="shared" ref="I5:I7" si="0">D5*((E5*F5*H5)/144)</f>
        <v>1.5699076388888891</v>
      </c>
      <c r="J5">
        <f t="shared" ref="J5:J7" si="1">B5*I5</f>
        <v>3.5793894166666669</v>
      </c>
      <c r="K5">
        <v>0.1</v>
      </c>
      <c r="L5">
        <f t="shared" ref="L5:L7" si="2">I5+(K5*I5)</f>
        <v>1.7268984027777781</v>
      </c>
      <c r="M5">
        <f t="shared" ref="M5:M7" si="3">L5*B5</f>
        <v>3.9373283583333336</v>
      </c>
    </row>
    <row r="6" spans="1:13" x14ac:dyDescent="0.25">
      <c r="A6" t="s">
        <v>22</v>
      </c>
      <c r="B6">
        <v>6</v>
      </c>
      <c r="C6" t="s">
        <v>26</v>
      </c>
      <c r="D6">
        <v>3</v>
      </c>
      <c r="E6">
        <v>23</v>
      </c>
      <c r="F6">
        <v>3</v>
      </c>
      <c r="G6">
        <v>1</v>
      </c>
      <c r="H6">
        <v>1</v>
      </c>
      <c r="I6">
        <f t="shared" si="0"/>
        <v>1.4375</v>
      </c>
      <c r="J6">
        <f t="shared" si="1"/>
        <v>8.625</v>
      </c>
      <c r="K6">
        <v>0.4</v>
      </c>
      <c r="L6">
        <f t="shared" si="2"/>
        <v>2.0125000000000002</v>
      </c>
      <c r="M6">
        <f t="shared" si="3"/>
        <v>12.075000000000001</v>
      </c>
    </row>
    <row r="7" spans="1:13" x14ac:dyDescent="0.25">
      <c r="A7" t="s">
        <v>21</v>
      </c>
      <c r="B7">
        <v>4</v>
      </c>
      <c r="C7" t="s">
        <v>27</v>
      </c>
      <c r="D7">
        <v>1</v>
      </c>
      <c r="E7">
        <v>17</v>
      </c>
      <c r="F7">
        <v>3</v>
      </c>
      <c r="G7">
        <v>0.25</v>
      </c>
      <c r="H7">
        <v>1</v>
      </c>
      <c r="I7">
        <f t="shared" si="0"/>
        <v>0.35416666666666669</v>
      </c>
      <c r="J7">
        <f t="shared" si="1"/>
        <v>1.4166666666666667</v>
      </c>
      <c r="K7">
        <v>0.1</v>
      </c>
      <c r="L7">
        <f t="shared" si="2"/>
        <v>0.38958333333333334</v>
      </c>
      <c r="M7">
        <f t="shared" si="3"/>
        <v>1.5583333333333333</v>
      </c>
    </row>
    <row r="9" spans="1:13" x14ac:dyDescent="0.25">
      <c r="B9">
        <v>6.75</v>
      </c>
      <c r="C9" t="s">
        <v>24</v>
      </c>
      <c r="D9">
        <v>1</v>
      </c>
      <c r="E9">
        <v>18.5</v>
      </c>
      <c r="F9">
        <v>14</v>
      </c>
      <c r="G9">
        <v>1.75</v>
      </c>
      <c r="H9">
        <v>2</v>
      </c>
      <c r="I9">
        <f>D9*((E9*F9*H9)/144)</f>
        <v>3.5972222222222223</v>
      </c>
      <c r="J9">
        <f>B9*I9</f>
        <v>24.28125</v>
      </c>
      <c r="K9">
        <v>0.2</v>
      </c>
      <c r="L9">
        <f>I9+(K9*I9)</f>
        <v>4.3166666666666664</v>
      </c>
      <c r="M9">
        <f>L9*B9</f>
        <v>29.137499999999999</v>
      </c>
    </row>
    <row r="10" spans="1:13" x14ac:dyDescent="0.25">
      <c r="B10">
        <v>2.2799999999999998</v>
      </c>
      <c r="C10" t="s">
        <v>25</v>
      </c>
      <c r="D10">
        <v>1</v>
      </c>
      <c r="E10">
        <v>18.5</v>
      </c>
      <c r="F10">
        <v>14</v>
      </c>
      <c r="G10">
        <v>0.25</v>
      </c>
      <c r="H10">
        <v>1</v>
      </c>
      <c r="I10">
        <f t="shared" ref="I10:I12" si="4">D10*((E10*F10*H10)/144)</f>
        <v>1.7986111111111112</v>
      </c>
      <c r="J10">
        <f t="shared" ref="J10:J12" si="5">B10*I10</f>
        <v>4.1008333333333331</v>
      </c>
      <c r="K10">
        <v>0.1</v>
      </c>
      <c r="L10">
        <f t="shared" ref="L10:L12" si="6">I10+(K10*I10)</f>
        <v>1.9784722222222224</v>
      </c>
      <c r="M10">
        <f t="shared" ref="M10:M12" si="7">L10*B10</f>
        <v>4.5109166666666667</v>
      </c>
    </row>
    <row r="11" spans="1:13" x14ac:dyDescent="0.25">
      <c r="B11">
        <v>6</v>
      </c>
      <c r="C11" t="s">
        <v>26</v>
      </c>
      <c r="D11">
        <v>3</v>
      </c>
      <c r="E11">
        <v>23</v>
      </c>
      <c r="F11">
        <v>4</v>
      </c>
      <c r="G11">
        <v>1</v>
      </c>
      <c r="H11">
        <v>1</v>
      </c>
      <c r="I11">
        <f t="shared" si="4"/>
        <v>1.9166666666666665</v>
      </c>
      <c r="J11">
        <f t="shared" si="5"/>
        <v>11.5</v>
      </c>
      <c r="K11">
        <v>0.4</v>
      </c>
      <c r="L11">
        <f t="shared" si="6"/>
        <v>2.6833333333333331</v>
      </c>
      <c r="M11">
        <f t="shared" si="7"/>
        <v>16.099999999999998</v>
      </c>
    </row>
    <row r="12" spans="1:13" x14ac:dyDescent="0.25">
      <c r="B12">
        <v>4</v>
      </c>
      <c r="C12" t="s">
        <v>27</v>
      </c>
      <c r="D12">
        <v>1</v>
      </c>
      <c r="E12">
        <v>18</v>
      </c>
      <c r="F12">
        <v>4</v>
      </c>
      <c r="G12">
        <v>0.25</v>
      </c>
      <c r="H12">
        <v>1</v>
      </c>
      <c r="I12">
        <f t="shared" si="4"/>
        <v>0.5</v>
      </c>
      <c r="J12">
        <f t="shared" si="5"/>
        <v>2</v>
      </c>
      <c r="K12">
        <v>0.1</v>
      </c>
      <c r="L12">
        <f t="shared" si="6"/>
        <v>0.55000000000000004</v>
      </c>
      <c r="M12">
        <f t="shared" si="7"/>
        <v>2.2000000000000002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F4" sqref="F4"/>
    </sheetView>
  </sheetViews>
  <sheetFormatPr defaultRowHeight="15" x14ac:dyDescent="0.25"/>
  <cols>
    <col min="1" max="1" width="11.7109375" bestFit="1" customWidth="1"/>
    <col min="2" max="3" width="16.28515625" bestFit="1" customWidth="1"/>
    <col min="5" max="5" width="11.5703125" bestFit="1" customWidth="1"/>
    <col min="8" max="8" width="12.28515625" bestFit="1" customWidth="1"/>
    <col min="9" max="9" width="10.85546875" bestFit="1" customWidth="1"/>
  </cols>
  <sheetData>
    <row r="1" spans="1:12" x14ac:dyDescent="0.25">
      <c r="B1" t="s">
        <v>5</v>
      </c>
    </row>
    <row r="2" spans="1:12" x14ac:dyDescent="0.25">
      <c r="A2" t="s">
        <v>0</v>
      </c>
      <c r="B2" t="s">
        <v>1</v>
      </c>
      <c r="C2" t="s">
        <v>2</v>
      </c>
      <c r="D2" t="s">
        <v>3</v>
      </c>
      <c r="F2" t="s">
        <v>8</v>
      </c>
      <c r="G2" t="s">
        <v>9</v>
      </c>
      <c r="H2" t="s">
        <v>10</v>
      </c>
      <c r="I2" t="s">
        <v>11</v>
      </c>
      <c r="J2" t="s">
        <v>12</v>
      </c>
    </row>
    <row r="3" spans="1:12" x14ac:dyDescent="0.25">
      <c r="D3">
        <v>23</v>
      </c>
      <c r="E3" t="s">
        <v>4</v>
      </c>
      <c r="G3">
        <v>1.75</v>
      </c>
      <c r="H3">
        <v>2.0625</v>
      </c>
      <c r="I3">
        <f>H3-G3</f>
        <v>0.3125</v>
      </c>
      <c r="J3">
        <f>TAN(I3/D3)</f>
        <v>1.3587792658605987E-2</v>
      </c>
      <c r="K3" t="s">
        <v>14</v>
      </c>
    </row>
    <row r="4" spans="1:12" x14ac:dyDescent="0.25">
      <c r="A4">
        <v>1</v>
      </c>
      <c r="B4">
        <f>D3/17.817</f>
        <v>1.2909019475781556</v>
      </c>
      <c r="C4">
        <f>B4+C3</f>
        <v>1.2909019475781556</v>
      </c>
      <c r="D4">
        <f>(D3-B4)</f>
        <v>21.709098052421844</v>
      </c>
      <c r="F4">
        <f>(TAN(J3)*C4)+1.75</f>
        <v>1.767541587576287</v>
      </c>
      <c r="K4">
        <f>16.7-C4</f>
        <v>15.409098052421843</v>
      </c>
      <c r="L4" t="s">
        <v>15</v>
      </c>
    </row>
    <row r="5" spans="1:12" x14ac:dyDescent="0.25">
      <c r="A5">
        <v>2</v>
      </c>
      <c r="B5">
        <f>D4/17.817</f>
        <v>1.218448563305935</v>
      </c>
      <c r="C5">
        <f t="shared" ref="C5:C26" si="0">B5+C4</f>
        <v>2.5093505108840906</v>
      </c>
      <c r="D5">
        <f t="shared" ref="D5:D27" si="1">(D4-B5)</f>
        <v>20.49064948911591</v>
      </c>
      <c r="F5">
        <f>(TAN(J3)*C5)+1.75</f>
        <v>1.7840986329975372</v>
      </c>
      <c r="K5">
        <f t="shared" ref="K5:K25" si="2">16.7-C5</f>
        <v>14.190649489115909</v>
      </c>
      <c r="L5" t="s">
        <v>15</v>
      </c>
    </row>
    <row r="6" spans="1:12" x14ac:dyDescent="0.25">
      <c r="A6">
        <v>3</v>
      </c>
      <c r="B6">
        <f t="shared" ref="B6:B27" si="3">D5/17.817</f>
        <v>1.1500617101148292</v>
      </c>
      <c r="C6">
        <f t="shared" si="0"/>
        <v>3.6594122209989197</v>
      </c>
      <c r="D6">
        <f t="shared" si="1"/>
        <v>19.34058777900108</v>
      </c>
      <c r="F6">
        <f>(TAN(J3)*C6)+1.75</f>
        <v>1.7997263948457254</v>
      </c>
      <c r="K6">
        <f t="shared" si="2"/>
        <v>13.040587779001079</v>
      </c>
      <c r="L6" t="s">
        <v>15</v>
      </c>
    </row>
    <row r="7" spans="1:12" x14ac:dyDescent="0.25">
      <c r="A7">
        <v>4</v>
      </c>
      <c r="B7">
        <f t="shared" si="3"/>
        <v>1.0855131491834249</v>
      </c>
      <c r="C7">
        <f t="shared" si="0"/>
        <v>4.7449253701823446</v>
      </c>
      <c r="D7">
        <f t="shared" si="1"/>
        <v>18.255074629817656</v>
      </c>
      <c r="F7">
        <f>(TAN(J3)*C7)+1.75</f>
        <v>1.8144770302501694</v>
      </c>
      <c r="K7">
        <f t="shared" si="2"/>
        <v>11.955074629817656</v>
      </c>
      <c r="L7" t="s">
        <v>15</v>
      </c>
    </row>
    <row r="8" spans="1:12" x14ac:dyDescent="0.25">
      <c r="A8">
        <v>5</v>
      </c>
      <c r="B8">
        <f t="shared" si="3"/>
        <v>1.0245874518615736</v>
      </c>
      <c r="C8">
        <f t="shared" si="0"/>
        <v>5.769512822043918</v>
      </c>
      <c r="D8">
        <f t="shared" si="1"/>
        <v>17.230487177956082</v>
      </c>
      <c r="F8">
        <f>(TAN(J3)*C8)+1.75</f>
        <v>1.8283997689601954</v>
      </c>
      <c r="K8">
        <f t="shared" si="2"/>
        <v>10.930487177956081</v>
      </c>
      <c r="L8" t="s">
        <v>15</v>
      </c>
    </row>
    <row r="9" spans="1:12" x14ac:dyDescent="0.25">
      <c r="A9">
        <v>6</v>
      </c>
      <c r="B9">
        <f t="shared" si="3"/>
        <v>0.96708128068451937</v>
      </c>
      <c r="C9">
        <f t="shared" si="0"/>
        <v>6.7365941027284375</v>
      </c>
      <c r="D9">
        <f t="shared" si="1"/>
        <v>16.263405897271564</v>
      </c>
      <c r="F9">
        <f>(TAN(J3)*C9)+1.75</f>
        <v>1.8415410776477696</v>
      </c>
      <c r="K9">
        <f t="shared" si="2"/>
        <v>9.9634058972715618</v>
      </c>
      <c r="L9" t="s">
        <v>15</v>
      </c>
    </row>
    <row r="10" spans="1:12" x14ac:dyDescent="0.25">
      <c r="A10">
        <v>7</v>
      </c>
      <c r="B10">
        <f t="shared" si="3"/>
        <v>0.9128027107409532</v>
      </c>
      <c r="C10">
        <f t="shared" si="0"/>
        <v>7.6493968134693908</v>
      </c>
      <c r="D10">
        <f t="shared" si="1"/>
        <v>15.350603186530611</v>
      </c>
      <c r="F10">
        <f>(TAN(J3)*C10)+1.75</f>
        <v>1.8539448149884519</v>
      </c>
      <c r="K10">
        <f t="shared" si="2"/>
        <v>9.0506031865306085</v>
      </c>
      <c r="L10" t="s">
        <v>15</v>
      </c>
    </row>
    <row r="11" spans="1:12" x14ac:dyDescent="0.25">
      <c r="A11">
        <v>8</v>
      </c>
      <c r="B11">
        <f t="shared" si="3"/>
        <v>0.86157058913007867</v>
      </c>
      <c r="C11">
        <f t="shared" si="0"/>
        <v>8.5109674025994693</v>
      </c>
      <c r="D11">
        <f t="shared" si="1"/>
        <v>14.489032597400533</v>
      </c>
      <c r="F11">
        <f>(TAN(J3)*C11)+1.75</f>
        <v>1.8656523780382499</v>
      </c>
      <c r="K11">
        <f t="shared" si="2"/>
        <v>8.18903259740053</v>
      </c>
      <c r="L11" t="s">
        <v>15</v>
      </c>
    </row>
    <row r="12" spans="1:12" x14ac:dyDescent="0.25">
      <c r="A12">
        <v>9</v>
      </c>
      <c r="B12">
        <f t="shared" si="3"/>
        <v>0.81321393036990131</v>
      </c>
      <c r="C12">
        <f t="shared" si="0"/>
        <v>9.3241813329693706</v>
      </c>
      <c r="D12">
        <f t="shared" si="1"/>
        <v>13.675818667030631</v>
      </c>
      <c r="F12">
        <f>(TAN(J3)*C12)+1.75</f>
        <v>1.8767028403949011</v>
      </c>
      <c r="K12">
        <f t="shared" si="2"/>
        <v>7.3758186670306287</v>
      </c>
      <c r="L12" t="s">
        <v>15</v>
      </c>
    </row>
    <row r="13" spans="1:12" x14ac:dyDescent="0.25">
      <c r="A13">
        <v>10</v>
      </c>
      <c r="B13">
        <f t="shared" si="3"/>
        <v>0.76757134573893648</v>
      </c>
      <c r="C13">
        <f t="shared" si="0"/>
        <v>10.091752678708307</v>
      </c>
      <c r="D13">
        <f t="shared" si="1"/>
        <v>12.908247321291695</v>
      </c>
      <c r="F13">
        <f>(TAN(J3)*C13)+1.75</f>
        <v>1.8871330826046897</v>
      </c>
      <c r="K13">
        <f t="shared" si="2"/>
        <v>6.6082473212916923</v>
      </c>
      <c r="L13" t="s">
        <v>15</v>
      </c>
    </row>
    <row r="14" spans="1:12" x14ac:dyDescent="0.25">
      <c r="A14">
        <v>11</v>
      </c>
      <c r="B14">
        <f t="shared" si="3"/>
        <v>0.72449050464678089</v>
      </c>
      <c r="C14">
        <f t="shared" si="0"/>
        <v>10.816243183355088</v>
      </c>
      <c r="D14">
        <f t="shared" si="1"/>
        <v>12.183756816644914</v>
      </c>
      <c r="F14">
        <f>(TAN(J3)*C14)+1.75</f>
        <v>1.8969779152500292</v>
      </c>
      <c r="K14">
        <f t="shared" si="2"/>
        <v>5.8837568166449117</v>
      </c>
      <c r="L14" t="s">
        <v>15</v>
      </c>
    </row>
    <row r="15" spans="1:12" x14ac:dyDescent="0.25">
      <c r="A15">
        <v>12</v>
      </c>
      <c r="B15">
        <f t="shared" si="3"/>
        <v>0.68382762623589344</v>
      </c>
      <c r="C15">
        <f t="shared" si="0"/>
        <v>11.500070809590982</v>
      </c>
      <c r="D15">
        <f t="shared" si="1"/>
        <v>11.49992919040902</v>
      </c>
      <c r="F15">
        <f>(TAN(J3)*C15)+1.75</f>
        <v>1.9062701951286101</v>
      </c>
      <c r="K15">
        <f t="shared" si="2"/>
        <v>5.1999291904090175</v>
      </c>
      <c r="L15" t="s">
        <v>15</v>
      </c>
    </row>
    <row r="16" spans="1:12" x14ac:dyDescent="0.25">
      <c r="A16">
        <v>13</v>
      </c>
      <c r="B16">
        <f t="shared" si="3"/>
        <v>0.64544699951782114</v>
      </c>
      <c r="C16">
        <f t="shared" si="0"/>
        <v>12.145517809108803</v>
      </c>
      <c r="D16">
        <f t="shared" si="1"/>
        <v>10.854482190891199</v>
      </c>
      <c r="F16">
        <f>(TAN(J3)*C16)+1.75</f>
        <v>1.9150409349118562</v>
      </c>
      <c r="K16">
        <f t="shared" si="2"/>
        <v>4.5544821908911963</v>
      </c>
      <c r="L16" t="s">
        <v>15</v>
      </c>
    </row>
    <row r="17" spans="1:12" x14ac:dyDescent="0.25">
      <c r="A17">
        <v>14</v>
      </c>
      <c r="B17">
        <f t="shared" si="3"/>
        <v>0.60922053044234148</v>
      </c>
      <c r="C17">
        <f t="shared" si="0"/>
        <v>12.754738339551144</v>
      </c>
      <c r="D17">
        <f t="shared" si="1"/>
        <v>10.245261660448858</v>
      </c>
      <c r="F17">
        <f>(TAN(J3)*C17)+1.75</f>
        <v>1.9233194066486721</v>
      </c>
      <c r="K17">
        <f t="shared" si="2"/>
        <v>3.9452616604488551</v>
      </c>
      <c r="L17" t="s">
        <v>15</v>
      </c>
    </row>
    <row r="18" spans="1:12" x14ac:dyDescent="0.25">
      <c r="A18">
        <v>15</v>
      </c>
      <c r="B18">
        <f t="shared" si="3"/>
        <v>0.57502731438788002</v>
      </c>
      <c r="C18">
        <f t="shared" si="0"/>
        <v>13.329765653939024</v>
      </c>
      <c r="D18">
        <f t="shared" si="1"/>
        <v>9.6702343460609779</v>
      </c>
      <c r="F18">
        <f>(TAN(J3)*C18)+1.75</f>
        <v>1.9311332394599217</v>
      </c>
      <c r="K18">
        <f t="shared" si="2"/>
        <v>3.3702343460609754</v>
      </c>
      <c r="L18" t="s">
        <v>15</v>
      </c>
    </row>
    <row r="19" spans="1:12" x14ac:dyDescent="0.25">
      <c r="A19">
        <v>16</v>
      </c>
      <c r="B19">
        <f t="shared" si="3"/>
        <v>0.54275323264640385</v>
      </c>
      <c r="C19">
        <f t="shared" si="0"/>
        <v>13.872518886585429</v>
      </c>
      <c r="D19">
        <f t="shared" si="1"/>
        <v>9.1274811134145732</v>
      </c>
      <c r="F19">
        <f>(TAN(J3)*C19)+1.75</f>
        <v>1.9385085117496887</v>
      </c>
      <c r="K19">
        <f t="shared" si="2"/>
        <v>2.8274811134145708</v>
      </c>
      <c r="L19" t="s">
        <v>15</v>
      </c>
    </row>
    <row r="20" spans="1:12" x14ac:dyDescent="0.25">
      <c r="A20">
        <v>17</v>
      </c>
      <c r="B20">
        <f t="shared" si="3"/>
        <v>0.51229057155607416</v>
      </c>
      <c r="C20">
        <f t="shared" si="0"/>
        <v>14.384809458141502</v>
      </c>
      <c r="D20">
        <f t="shared" si="1"/>
        <v>8.6151905418584995</v>
      </c>
      <c r="F20">
        <f>(TAN(J3)*C20)+1.75</f>
        <v>1.9454698382410742</v>
      </c>
      <c r="K20">
        <f t="shared" si="2"/>
        <v>2.315190541858497</v>
      </c>
      <c r="L20" t="s">
        <v>15</v>
      </c>
    </row>
    <row r="21" spans="1:12" x14ac:dyDescent="0.25">
      <c r="A21">
        <v>18</v>
      </c>
      <c r="B21">
        <f t="shared" si="3"/>
        <v>0.48353766301052364</v>
      </c>
      <c r="C21">
        <f t="shared" si="0"/>
        <v>14.868347121152025</v>
      </c>
      <c r="D21">
        <f t="shared" si="1"/>
        <v>8.1316528788479765</v>
      </c>
      <c r="F21">
        <f>(TAN(J3)*C21)+1.75</f>
        <v>1.9520404521270052</v>
      </c>
      <c r="K21">
        <f t="shared" si="2"/>
        <v>1.831652878847974</v>
      </c>
      <c r="L21" t="s">
        <v>15</v>
      </c>
    </row>
    <row r="22" spans="1:12" x14ac:dyDescent="0.25">
      <c r="A22">
        <v>19</v>
      </c>
      <c r="B22">
        <f t="shared" si="3"/>
        <v>0.45639854514497258</v>
      </c>
      <c r="C22">
        <f t="shared" si="0"/>
        <v>15.324745666296998</v>
      </c>
      <c r="D22">
        <f t="shared" si="1"/>
        <v>7.6752543337030037</v>
      </c>
      <c r="F22">
        <f>(TAN(J3)*C22)+1.75</f>
        <v>1.9582422826102346</v>
      </c>
      <c r="K22">
        <f t="shared" si="2"/>
        <v>1.3752543337030012</v>
      </c>
      <c r="L22" t="s">
        <v>15</v>
      </c>
    </row>
    <row r="23" spans="1:12" x14ac:dyDescent="0.25">
      <c r="A23">
        <v>20</v>
      </c>
      <c r="B23">
        <f t="shared" si="3"/>
        <v>0.43078264206673422</v>
      </c>
      <c r="C23">
        <f t="shared" si="0"/>
        <v>15.755528308363733</v>
      </c>
      <c r="D23">
        <f t="shared" si="1"/>
        <v>7.244471691636269</v>
      </c>
      <c r="F23">
        <f>(TAN(J3)*C23)+1.75</f>
        <v>1.9640960280913184</v>
      </c>
      <c r="K23">
        <f t="shared" si="2"/>
        <v>0.94447169163626654</v>
      </c>
      <c r="L23" t="s">
        <v>15</v>
      </c>
    </row>
    <row r="24" spans="1:12" x14ac:dyDescent="0.25">
      <c r="A24">
        <v>21</v>
      </c>
      <c r="B24">
        <f t="shared" si="3"/>
        <v>0.40660446156122071</v>
      </c>
      <c r="C24">
        <f t="shared" si="0"/>
        <v>16.162132769924952</v>
      </c>
      <c r="D24">
        <f t="shared" si="1"/>
        <v>6.837867230075048</v>
      </c>
      <c r="F24">
        <f>(TAN(J3)*C24)+1.75</f>
        <v>1.9696212252488301</v>
      </c>
      <c r="K24">
        <f t="shared" si="2"/>
        <v>0.53786723007504733</v>
      </c>
      <c r="L24" t="s">
        <v>15</v>
      </c>
    </row>
    <row r="25" spans="1:12" x14ac:dyDescent="0.25">
      <c r="A25">
        <v>22</v>
      </c>
      <c r="B25">
        <f t="shared" si="3"/>
        <v>0.38378330976455338</v>
      </c>
      <c r="C25">
        <f>B25+C24</f>
        <v>16.545916079689505</v>
      </c>
      <c r="D25">
        <f t="shared" si="1"/>
        <v>6.4540839203104943</v>
      </c>
      <c r="E25" t="s">
        <v>7</v>
      </c>
      <c r="F25">
        <f>(TAN(J3)*C25)+1.75</f>
        <v>1.9748363142423686</v>
      </c>
      <c r="G25" t="s">
        <v>13</v>
      </c>
      <c r="K25">
        <f t="shared" si="2"/>
        <v>0.15408392031049445</v>
      </c>
      <c r="L25" t="s">
        <v>15</v>
      </c>
    </row>
    <row r="26" spans="1:12" x14ac:dyDescent="0.25">
      <c r="A26">
        <v>23</v>
      </c>
      <c r="B26">
        <f t="shared" si="3"/>
        <v>0.36224302185050761</v>
      </c>
      <c r="C26">
        <f t="shared" si="0"/>
        <v>16.908159101540011</v>
      </c>
      <c r="D26">
        <f t="shared" si="1"/>
        <v>6.0918408984599868</v>
      </c>
      <c r="F26">
        <f>(TAN(J3)*C26)+1.75</f>
        <v>1.97975870025597</v>
      </c>
    </row>
    <row r="27" spans="1:12" x14ac:dyDescent="0.25">
      <c r="A27">
        <v>24</v>
      </c>
      <c r="B27">
        <f t="shared" si="3"/>
        <v>0.34191170783296776</v>
      </c>
      <c r="C27">
        <f>B27+C26</f>
        <v>17.250070809372978</v>
      </c>
      <c r="D27">
        <f t="shared" si="1"/>
        <v>5.7499291906270189</v>
      </c>
      <c r="E27">
        <f t="shared" ref="E27" si="4">16.7-C27</f>
        <v>-0.55007080937297914</v>
      </c>
      <c r="F27">
        <f>(TAN(J3)*C27)+1.75</f>
        <v>1.9844048115873238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Berea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Berea College</dc:creator>
  <cp:lastModifiedBy>Demetris</cp:lastModifiedBy>
  <dcterms:created xsi:type="dcterms:W3CDTF">2014-03-18T13:48:16Z</dcterms:created>
  <dcterms:modified xsi:type="dcterms:W3CDTF">2017-04-28T13:50:50Z</dcterms:modified>
</cp:coreProperties>
</file>